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48" windowWidth="9408" windowHeight="8880"/>
  </bookViews>
  <sheets>
    <sheet name="DefaultReport" sheetId="1" r:id="rId1"/>
    <sheet name="Sheet2" sheetId="2" r:id="rId2"/>
    <sheet name="Sheet3" sheetId="3" r:id="rId3"/>
  </sheets>
  <definedNames>
    <definedName name="_xlnm._FilterDatabase" localSheetId="0" hidden="1">DefaultReport!$A$1:$L$1</definedName>
  </definedNames>
  <calcPr calcId="124519"/>
</workbook>
</file>

<file path=xl/calcChain.xml><?xml version="1.0" encoding="utf-8"?>
<calcChain xmlns="http://schemas.openxmlformats.org/spreadsheetml/2006/main">
  <c r="K32" i="1"/>
  <c r="G32"/>
  <c r="K31"/>
  <c r="G31"/>
  <c r="K30"/>
  <c r="G30"/>
  <c r="K29"/>
  <c r="G29"/>
  <c r="K28"/>
  <c r="G28"/>
  <c r="K27"/>
  <c r="G27"/>
  <c r="K26"/>
  <c r="G26"/>
  <c r="K25"/>
  <c r="G25"/>
  <c r="K24"/>
  <c r="G24"/>
  <c r="K21"/>
  <c r="G21"/>
  <c r="K20"/>
  <c r="K19"/>
  <c r="G19"/>
  <c r="K18"/>
  <c r="G18"/>
  <c r="K23"/>
  <c r="G23"/>
  <c r="K22"/>
  <c r="G22"/>
  <c r="K17"/>
  <c r="K6"/>
  <c r="G6"/>
  <c r="K16"/>
  <c r="G16"/>
  <c r="K15"/>
  <c r="G15"/>
  <c r="K14"/>
  <c r="G14"/>
  <c r="K13"/>
  <c r="G13"/>
  <c r="K12"/>
  <c r="K11"/>
  <c r="G11"/>
  <c r="K10"/>
  <c r="G10"/>
  <c r="K9"/>
  <c r="G9"/>
  <c r="K8"/>
  <c r="G8"/>
  <c r="K7"/>
  <c r="K5"/>
  <c r="G5"/>
  <c r="K4"/>
  <c r="G4"/>
  <c r="K3"/>
  <c r="G3"/>
  <c r="K2"/>
  <c r="K33" l="1"/>
</calcChain>
</file>

<file path=xl/sharedStrings.xml><?xml version="1.0" encoding="utf-8"?>
<sst xmlns="http://schemas.openxmlformats.org/spreadsheetml/2006/main" count="126" uniqueCount="105">
  <si>
    <t>序号</t>
  </si>
  <si>
    <t>用量</t>
  </si>
  <si>
    <t>位号</t>
  </si>
  <si>
    <t>单价</t>
  </si>
  <si>
    <t>供应商</t>
  </si>
  <si>
    <t>报价</t>
  </si>
  <si>
    <t>备注</t>
  </si>
  <si>
    <t>元件类型</t>
  </si>
  <si>
    <t>SOT223</t>
  </si>
  <si>
    <t>AMS1117
5.0</t>
  </si>
  <si>
    <t>U3</t>
  </si>
  <si>
    <t>SOP16</t>
  </si>
  <si>
    <t>CH340C
205665822</t>
  </si>
  <si>
    <t>U1</t>
  </si>
  <si>
    <t>TQFP32</t>
  </si>
  <si>
    <t>MEGA328P
U-TH
35473D
1924GGD</t>
  </si>
  <si>
    <t>U4</t>
  </si>
  <si>
    <t>R-0603</t>
  </si>
  <si>
    <t>01C</t>
  </si>
  <si>
    <t>R1,R2,R3,R4</t>
  </si>
  <si>
    <t>01B</t>
  </si>
  <si>
    <t>R5,R7</t>
  </si>
  <si>
    <t>01E</t>
  </si>
  <si>
    <t>R6</t>
  </si>
  <si>
    <t>102</t>
  </si>
  <si>
    <t>RP1</t>
  </si>
  <si>
    <t>C-0603</t>
  </si>
  <si>
    <t>22PF</t>
  </si>
  <si>
    <t>C12,C13</t>
  </si>
  <si>
    <t>100NF</t>
  </si>
  <si>
    <t>C2,C3,C4,C5,C6,C7,C8,C9,C10,C11,C14,C15</t>
  </si>
  <si>
    <t>C-1206</t>
  </si>
  <si>
    <t>10UF</t>
  </si>
  <si>
    <t>C1</t>
  </si>
  <si>
    <t>6*6</t>
  </si>
  <si>
    <t>47UF/25V</t>
  </si>
  <si>
    <t>C01,C02</t>
  </si>
  <si>
    <t>SOT23-5</t>
  </si>
  <si>
    <t>L392</t>
  </si>
  <si>
    <t>U2</t>
  </si>
  <si>
    <t>0805</t>
  </si>
  <si>
    <t>黄</t>
  </si>
  <si>
    <t>LED1,LED2,LED3</t>
  </si>
  <si>
    <t>绿</t>
  </si>
  <si>
    <t>LED4</t>
  </si>
  <si>
    <t>SMA</t>
  </si>
  <si>
    <t>SS14</t>
  </si>
  <si>
    <t>D1</t>
  </si>
  <si>
    <t>SOT23</t>
  </si>
  <si>
    <t>OB</t>
  </si>
  <si>
    <t>Q1</t>
  </si>
  <si>
    <t>3.2*1.4</t>
  </si>
  <si>
    <t>AZ</t>
  </si>
  <si>
    <t>X1</t>
  </si>
  <si>
    <t>参照实物</t>
  </si>
  <si>
    <t>USB</t>
  </si>
  <si>
    <t>J2</t>
  </si>
  <si>
    <t>接口</t>
  </si>
  <si>
    <t>J1</t>
  </si>
  <si>
    <t>6*2.54</t>
  </si>
  <si>
    <t>6P</t>
  </si>
  <si>
    <t>J4</t>
  </si>
  <si>
    <t>2*3*2.54</t>
  </si>
  <si>
    <t>J7</t>
  </si>
  <si>
    <t>7*2.54</t>
  </si>
  <si>
    <t>8P</t>
  </si>
  <si>
    <t>J6</t>
  </si>
  <si>
    <t>8*2.54</t>
  </si>
  <si>
    <t>J3</t>
  </si>
  <si>
    <t>10*2.54</t>
  </si>
  <si>
    <t>10P</t>
  </si>
  <si>
    <t>J5</t>
  </si>
  <si>
    <t>开关</t>
  </si>
  <si>
    <t>SW1</t>
  </si>
  <si>
    <t>F-1812</t>
  </si>
  <si>
    <t>509C</t>
  </si>
  <si>
    <t>F1</t>
  </si>
  <si>
    <t>IC</t>
  </si>
  <si>
    <t>贴片电阻</t>
  </si>
  <si>
    <t>排阻</t>
  </si>
  <si>
    <t>贴片电容</t>
  </si>
  <si>
    <t>铝电解电容</t>
  </si>
  <si>
    <t>LED</t>
  </si>
  <si>
    <t>二极管</t>
  </si>
  <si>
    <t>三极管</t>
  </si>
  <si>
    <t>晶振</t>
  </si>
  <si>
    <t>USB方口</t>
  </si>
  <si>
    <t>电源接口</t>
  </si>
  <si>
    <t>接插件</t>
  </si>
  <si>
    <t>按键开关</t>
  </si>
  <si>
    <t>保险</t>
  </si>
  <si>
    <t>物料</t>
    <phoneticPr fontId="3" type="noConversion"/>
  </si>
  <si>
    <t>封装</t>
    <phoneticPr fontId="3" type="noConversion"/>
  </si>
  <si>
    <t>参数/印字</t>
    <phoneticPr fontId="3" type="noConversion"/>
  </si>
  <si>
    <t>数值</t>
    <phoneticPr fontId="3" type="noConversion"/>
  </si>
  <si>
    <t>芯片</t>
    <phoneticPr fontId="3" type="noConversion"/>
  </si>
  <si>
    <t>电阻</t>
    <phoneticPr fontId="3" type="noConversion"/>
  </si>
  <si>
    <t>电容</t>
    <phoneticPr fontId="3" type="noConversion"/>
  </si>
  <si>
    <t>晶体管</t>
    <phoneticPr fontId="3" type="noConversion"/>
  </si>
  <si>
    <t>其他</t>
    <phoneticPr fontId="3" type="noConversion"/>
  </si>
  <si>
    <t>R-0603*4</t>
    <phoneticPr fontId="3" type="noConversion"/>
  </si>
  <si>
    <t>10K</t>
    <phoneticPr fontId="3" type="noConversion"/>
  </si>
  <si>
    <t>1K</t>
    <phoneticPr fontId="3" type="noConversion"/>
  </si>
  <si>
    <t>1M</t>
    <phoneticPr fontId="3" type="noConversion"/>
  </si>
  <si>
    <t>1N5819</t>
    <phoneticPr fontId="3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</si>
</sst>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color theme="1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49" fontId="1" fillId="0" borderId="4" xfId="0" applyNumberFormat="1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quotePrefix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9" fontId="1" fillId="0" borderId="1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workbookViewId="0">
      <selection activeCell="O17" sqref="O17"/>
    </sheetView>
  </sheetViews>
  <sheetFormatPr defaultRowHeight="10.8"/>
  <cols>
    <col min="1" max="1" width="9.33203125" style="7" bestFit="1" customWidth="1"/>
    <col min="2" max="3" width="11.77734375" style="17" bestFit="1" customWidth="1"/>
    <col min="4" max="4" width="20.21875" style="17" bestFit="1" customWidth="1"/>
    <col min="5" max="5" width="7.77734375" style="7" bestFit="1" customWidth="1"/>
    <col min="6" max="6" width="17.109375" style="7" bestFit="1" customWidth="1"/>
    <col min="7" max="7" width="7.77734375" style="7" bestFit="1" customWidth="1"/>
    <col min="8" max="8" width="38.5546875" style="7" bestFit="1" customWidth="1"/>
    <col min="9" max="9" width="7.77734375" style="7" bestFit="1" customWidth="1"/>
    <col min="10" max="10" width="9.77734375" style="7" bestFit="1" customWidth="1"/>
    <col min="11" max="11" width="7.77734375" style="7" bestFit="1" customWidth="1"/>
    <col min="12" max="12" width="9.77734375" style="7" bestFit="1" customWidth="1"/>
    <col min="13" max="16384" width="8.88671875" style="7"/>
  </cols>
  <sheetData>
    <row r="1" spans="1:12" s="7" customFormat="1" ht="12.6" thickTop="1">
      <c r="A1" s="4" t="s">
        <v>0</v>
      </c>
      <c r="B1" s="5" t="s">
        <v>91</v>
      </c>
      <c r="C1" s="5" t="s">
        <v>92</v>
      </c>
      <c r="D1" s="5" t="s">
        <v>93</v>
      </c>
      <c r="E1" s="6" t="s">
        <v>94</v>
      </c>
      <c r="F1" s="6" t="s">
        <v>6</v>
      </c>
      <c r="G1" s="6" t="s">
        <v>1</v>
      </c>
      <c r="H1" s="6" t="s">
        <v>2</v>
      </c>
      <c r="I1" s="6" t="s">
        <v>3</v>
      </c>
      <c r="J1" s="6" t="s">
        <v>4</v>
      </c>
      <c r="K1" s="6" t="s">
        <v>5</v>
      </c>
      <c r="L1" s="6" t="s">
        <v>7</v>
      </c>
    </row>
    <row r="2" spans="1:12" s="7" customFormat="1">
      <c r="A2" s="8">
        <v>1</v>
      </c>
      <c r="B2" s="3" t="s">
        <v>95</v>
      </c>
      <c r="C2" s="9"/>
      <c r="D2" s="9"/>
      <c r="E2" s="10"/>
      <c r="F2" s="10"/>
      <c r="G2" s="11"/>
      <c r="H2" s="10"/>
      <c r="I2" s="10"/>
      <c r="J2" s="10"/>
      <c r="K2" s="10" t="str">
        <f>IF(I2="","",I2*G2)</f>
        <v/>
      </c>
      <c r="L2" s="10"/>
    </row>
    <row r="3" spans="1:12" s="7" customFormat="1" ht="21.6">
      <c r="A3" s="8">
        <v>2</v>
      </c>
      <c r="B3" s="1" t="s">
        <v>77</v>
      </c>
      <c r="C3" s="12" t="s">
        <v>8</v>
      </c>
      <c r="D3" s="12" t="s">
        <v>9</v>
      </c>
      <c r="E3" s="13"/>
      <c r="F3" s="13"/>
      <c r="G3" s="13">
        <f>LEN(H3) - LEN(SUBSTITUTE(H3, ",", "")) + 1</f>
        <v>1</v>
      </c>
      <c r="H3" s="12" t="s">
        <v>10</v>
      </c>
      <c r="I3" s="13"/>
      <c r="J3" s="13"/>
      <c r="K3" s="13" t="str">
        <f>IF(I3="","",I3*G3)</f>
        <v/>
      </c>
      <c r="L3" s="13"/>
    </row>
    <row r="4" spans="1:12" s="7" customFormat="1" ht="21.6">
      <c r="A4" s="8">
        <v>3</v>
      </c>
      <c r="B4" s="1" t="s">
        <v>77</v>
      </c>
      <c r="C4" s="12" t="s">
        <v>11</v>
      </c>
      <c r="D4" s="12" t="s">
        <v>12</v>
      </c>
      <c r="E4" s="13"/>
      <c r="F4" s="13"/>
      <c r="G4" s="13">
        <f>LEN(H4) - LEN(SUBSTITUTE(H4, ",", "")) + 1</f>
        <v>1</v>
      </c>
      <c r="H4" s="12" t="s">
        <v>13</v>
      </c>
      <c r="I4" s="13"/>
      <c r="J4" s="13"/>
      <c r="K4" s="13" t="str">
        <f>IF(I4="","",I4*G4)</f>
        <v/>
      </c>
      <c r="L4" s="13"/>
    </row>
    <row r="5" spans="1:12" s="7" customFormat="1" ht="43.2">
      <c r="A5" s="8">
        <v>4</v>
      </c>
      <c r="B5" s="1" t="s">
        <v>77</v>
      </c>
      <c r="C5" s="12" t="s">
        <v>14</v>
      </c>
      <c r="D5" s="12" t="s">
        <v>15</v>
      </c>
      <c r="E5" s="13"/>
      <c r="F5" s="13"/>
      <c r="G5" s="13">
        <f>LEN(H5) - LEN(SUBSTITUTE(H5, ",", "")) + 1</f>
        <v>1</v>
      </c>
      <c r="H5" s="12" t="s">
        <v>16</v>
      </c>
      <c r="I5" s="13"/>
      <c r="J5" s="13"/>
      <c r="K5" s="13" t="str">
        <f>IF(I5="","",I5*G5)</f>
        <v/>
      </c>
      <c r="L5" s="13"/>
    </row>
    <row r="6" spans="1:12" s="7" customFormat="1">
      <c r="A6" s="8">
        <v>5</v>
      </c>
      <c r="B6" s="1" t="s">
        <v>77</v>
      </c>
      <c r="C6" s="12" t="s">
        <v>37</v>
      </c>
      <c r="D6" s="12" t="s">
        <v>38</v>
      </c>
      <c r="E6" s="13"/>
      <c r="F6" s="13"/>
      <c r="G6" s="13">
        <f>LEN(H6) - LEN(SUBSTITUTE(H6, ",", "")) + 1</f>
        <v>1</v>
      </c>
      <c r="H6" s="12" t="s">
        <v>39</v>
      </c>
      <c r="I6" s="13"/>
      <c r="J6" s="13"/>
      <c r="K6" s="13" t="str">
        <f>IF(I6="","",I6*G6)</f>
        <v/>
      </c>
      <c r="L6" s="13"/>
    </row>
    <row r="7" spans="1:12" s="7" customFormat="1">
      <c r="A7" s="8">
        <v>6</v>
      </c>
      <c r="B7" s="3" t="s">
        <v>96</v>
      </c>
      <c r="C7" s="9"/>
      <c r="D7" s="9"/>
      <c r="E7" s="10"/>
      <c r="F7" s="10"/>
      <c r="G7" s="11"/>
      <c r="H7" s="10"/>
      <c r="I7" s="10"/>
      <c r="J7" s="10"/>
      <c r="K7" s="10" t="str">
        <f>IF(I7="","",I7*G7)</f>
        <v/>
      </c>
      <c r="L7" s="10"/>
    </row>
    <row r="8" spans="1:12" s="7" customFormat="1">
      <c r="A8" s="8">
        <v>7</v>
      </c>
      <c r="B8" s="1" t="s">
        <v>78</v>
      </c>
      <c r="C8" s="12" t="s">
        <v>17</v>
      </c>
      <c r="D8" s="12" t="s">
        <v>18</v>
      </c>
      <c r="E8" s="13" t="s">
        <v>101</v>
      </c>
      <c r="F8" s="14">
        <v>0.01</v>
      </c>
      <c r="G8" s="13">
        <f>LEN(H8) - LEN(SUBSTITUTE(H8, ",", "")) + 1</f>
        <v>4</v>
      </c>
      <c r="H8" s="13" t="s">
        <v>19</v>
      </c>
      <c r="I8" s="13"/>
      <c r="J8" s="13"/>
      <c r="K8" s="13" t="str">
        <f>IF(I8="","",I8*G8)</f>
        <v/>
      </c>
      <c r="L8" s="13"/>
    </row>
    <row r="9" spans="1:12" s="7" customFormat="1">
      <c r="A9" s="8">
        <v>8</v>
      </c>
      <c r="B9" s="1" t="s">
        <v>78</v>
      </c>
      <c r="C9" s="12" t="s">
        <v>17</v>
      </c>
      <c r="D9" s="12" t="s">
        <v>20</v>
      </c>
      <c r="E9" s="13" t="s">
        <v>102</v>
      </c>
      <c r="F9" s="14">
        <v>0.01</v>
      </c>
      <c r="G9" s="13">
        <f>LEN(H9) - LEN(SUBSTITUTE(H9, ",", "")) + 1</f>
        <v>2</v>
      </c>
      <c r="H9" s="13" t="s">
        <v>21</v>
      </c>
      <c r="I9" s="13"/>
      <c r="J9" s="13"/>
      <c r="K9" s="13" t="str">
        <f>IF(I9="","",I9*G9)</f>
        <v/>
      </c>
      <c r="L9" s="13"/>
    </row>
    <row r="10" spans="1:12" s="7" customFormat="1">
      <c r="A10" s="8">
        <v>9</v>
      </c>
      <c r="B10" s="1" t="s">
        <v>78</v>
      </c>
      <c r="C10" s="12" t="s">
        <v>17</v>
      </c>
      <c r="D10" s="12" t="s">
        <v>22</v>
      </c>
      <c r="E10" s="13" t="s">
        <v>103</v>
      </c>
      <c r="F10" s="14">
        <v>0.01</v>
      </c>
      <c r="G10" s="13">
        <f>LEN(H10) - LEN(SUBSTITUTE(H10, ",", "")) + 1</f>
        <v>1</v>
      </c>
      <c r="H10" s="12" t="s">
        <v>23</v>
      </c>
      <c r="I10" s="13"/>
      <c r="J10" s="13"/>
      <c r="K10" s="13" t="str">
        <f>IF(I10="","",I10*G10)</f>
        <v/>
      </c>
      <c r="L10" s="13"/>
    </row>
    <row r="11" spans="1:12" s="7" customFormat="1">
      <c r="A11" s="8">
        <v>10</v>
      </c>
      <c r="B11" s="1" t="s">
        <v>79</v>
      </c>
      <c r="C11" s="12" t="s">
        <v>100</v>
      </c>
      <c r="D11" s="12" t="s">
        <v>24</v>
      </c>
      <c r="E11" s="13" t="s">
        <v>102</v>
      </c>
      <c r="F11" s="13"/>
      <c r="G11" s="13">
        <f>LEN(H11) - LEN(SUBSTITUTE(H11, ",", "")) + 1</f>
        <v>1</v>
      </c>
      <c r="H11" s="12" t="s">
        <v>25</v>
      </c>
      <c r="I11" s="13"/>
      <c r="J11" s="13"/>
      <c r="K11" s="13" t="str">
        <f>IF(I11="","",I11*G11)</f>
        <v/>
      </c>
      <c r="L11" s="13"/>
    </row>
    <row r="12" spans="1:12" s="7" customFormat="1">
      <c r="A12" s="8">
        <v>11</v>
      </c>
      <c r="B12" s="3" t="s">
        <v>97</v>
      </c>
      <c r="C12" s="9"/>
      <c r="D12" s="9"/>
      <c r="E12" s="10"/>
      <c r="F12" s="10"/>
      <c r="G12" s="11"/>
      <c r="H12" s="10"/>
      <c r="I12" s="10"/>
      <c r="J12" s="10"/>
      <c r="K12" s="10" t="str">
        <f>IF(I12="","",I12*G12)</f>
        <v/>
      </c>
      <c r="L12" s="10"/>
    </row>
    <row r="13" spans="1:12" s="7" customFormat="1">
      <c r="A13" s="8">
        <v>12</v>
      </c>
      <c r="B13" s="1" t="s">
        <v>80</v>
      </c>
      <c r="C13" s="12" t="s">
        <v>26</v>
      </c>
      <c r="D13" s="12" t="s">
        <v>27</v>
      </c>
      <c r="E13" s="13"/>
      <c r="F13" s="14">
        <v>0.05</v>
      </c>
      <c r="G13" s="13">
        <f>LEN(H13) - LEN(SUBSTITUTE(H13, ",", "")) + 1</f>
        <v>2</v>
      </c>
      <c r="H13" s="13" t="s">
        <v>28</v>
      </c>
      <c r="I13" s="13"/>
      <c r="J13" s="13"/>
      <c r="K13" s="13" t="str">
        <f>IF(I13="","",I13*G13)</f>
        <v/>
      </c>
      <c r="L13" s="13"/>
    </row>
    <row r="14" spans="1:12" s="7" customFormat="1">
      <c r="A14" s="8">
        <v>13</v>
      </c>
      <c r="B14" s="1" t="s">
        <v>80</v>
      </c>
      <c r="C14" s="12" t="s">
        <v>26</v>
      </c>
      <c r="D14" s="12" t="s">
        <v>29</v>
      </c>
      <c r="E14" s="13"/>
      <c r="F14" s="14">
        <v>0.1</v>
      </c>
      <c r="G14" s="13">
        <f>LEN(H14) - LEN(SUBSTITUTE(H14, ",", "")) + 1</f>
        <v>12</v>
      </c>
      <c r="H14" s="13" t="s">
        <v>30</v>
      </c>
      <c r="I14" s="13"/>
      <c r="J14" s="13"/>
      <c r="K14" s="13" t="str">
        <f>IF(I14="","",I14*G14)</f>
        <v/>
      </c>
      <c r="L14" s="13"/>
    </row>
    <row r="15" spans="1:12" s="7" customFormat="1">
      <c r="A15" s="8">
        <v>14</v>
      </c>
      <c r="B15" s="1" t="s">
        <v>80</v>
      </c>
      <c r="C15" s="12" t="s">
        <v>31</v>
      </c>
      <c r="D15" s="12" t="s">
        <v>32</v>
      </c>
      <c r="E15" s="13"/>
      <c r="F15" s="14">
        <v>0.2</v>
      </c>
      <c r="G15" s="13">
        <f>LEN(H15) - LEN(SUBSTITUTE(H15, ",", "")) + 1</f>
        <v>1</v>
      </c>
      <c r="H15" s="12" t="s">
        <v>33</v>
      </c>
      <c r="I15" s="13"/>
      <c r="J15" s="13"/>
      <c r="K15" s="13" t="str">
        <f>IF(I15="","",I15*G15)</f>
        <v/>
      </c>
      <c r="L15" s="13"/>
    </row>
    <row r="16" spans="1:12" s="7" customFormat="1">
      <c r="A16" s="8">
        <v>15</v>
      </c>
      <c r="B16" s="1" t="s">
        <v>81</v>
      </c>
      <c r="C16" s="12" t="s">
        <v>34</v>
      </c>
      <c r="D16" s="12" t="s">
        <v>35</v>
      </c>
      <c r="E16" s="13"/>
      <c r="F16" s="13"/>
      <c r="G16" s="13">
        <f>LEN(H16) - LEN(SUBSTITUTE(H16, ",", "")) + 1</f>
        <v>2</v>
      </c>
      <c r="H16" s="13" t="s">
        <v>36</v>
      </c>
      <c r="I16" s="13"/>
      <c r="J16" s="13"/>
      <c r="K16" s="13" t="str">
        <f>IF(I16="","",I16*G16)</f>
        <v/>
      </c>
      <c r="L16" s="13"/>
    </row>
    <row r="17" spans="1:12" s="7" customFormat="1">
      <c r="A17" s="8">
        <v>16</v>
      </c>
      <c r="B17" s="3" t="s">
        <v>98</v>
      </c>
      <c r="C17" s="9"/>
      <c r="D17" s="9"/>
      <c r="E17" s="10"/>
      <c r="F17" s="10"/>
      <c r="G17" s="11"/>
      <c r="H17" s="10"/>
      <c r="I17" s="10"/>
      <c r="J17" s="10"/>
      <c r="K17" s="10" t="str">
        <f>IF(I17="","",I17*G17)</f>
        <v/>
      </c>
      <c r="L17" s="10"/>
    </row>
    <row r="18" spans="1:12" s="7" customFormat="1">
      <c r="A18" s="8">
        <v>17</v>
      </c>
      <c r="B18" s="1" t="s">
        <v>83</v>
      </c>
      <c r="C18" s="12" t="s">
        <v>45</v>
      </c>
      <c r="D18" s="12" t="s">
        <v>46</v>
      </c>
      <c r="E18" s="13"/>
      <c r="F18" s="13" t="s">
        <v>104</v>
      </c>
      <c r="G18" s="13">
        <f>LEN(H18) - LEN(SUBSTITUTE(H18, ",", "")) + 1</f>
        <v>1</v>
      </c>
      <c r="H18" s="12" t="s">
        <v>47</v>
      </c>
      <c r="I18" s="13"/>
      <c r="J18" s="13"/>
      <c r="K18" s="13" t="str">
        <f>IF(I18="","",I18*G18)</f>
        <v/>
      </c>
      <c r="L18" s="13"/>
    </row>
    <row r="19" spans="1:12" s="7" customFormat="1">
      <c r="A19" s="8">
        <v>18</v>
      </c>
      <c r="B19" s="1" t="s">
        <v>84</v>
      </c>
      <c r="C19" s="12" t="s">
        <v>48</v>
      </c>
      <c r="D19" s="12" t="s">
        <v>49</v>
      </c>
      <c r="E19" s="13"/>
      <c r="F19" s="13"/>
      <c r="G19" s="13">
        <f>LEN(H19) - LEN(SUBSTITUTE(H19, ",", "")) + 1</f>
        <v>1</v>
      </c>
      <c r="H19" s="12" t="s">
        <v>50</v>
      </c>
      <c r="I19" s="13"/>
      <c r="J19" s="13"/>
      <c r="K19" s="13" t="str">
        <f>IF(I19="","",I19*G19)</f>
        <v/>
      </c>
      <c r="L19" s="13"/>
    </row>
    <row r="20" spans="1:12" s="7" customFormat="1">
      <c r="A20" s="8">
        <v>19</v>
      </c>
      <c r="B20" s="3" t="s">
        <v>99</v>
      </c>
      <c r="C20" s="9"/>
      <c r="D20" s="9"/>
      <c r="E20" s="10"/>
      <c r="F20" s="10"/>
      <c r="G20" s="11"/>
      <c r="H20" s="9"/>
      <c r="I20" s="10"/>
      <c r="J20" s="10"/>
      <c r="K20" s="10" t="str">
        <f>IF(I20="","",I20*G20)</f>
        <v/>
      </c>
      <c r="L20" s="10"/>
    </row>
    <row r="21" spans="1:12" s="7" customFormat="1">
      <c r="A21" s="8">
        <v>20</v>
      </c>
      <c r="B21" s="1" t="s">
        <v>85</v>
      </c>
      <c r="C21" s="12" t="s">
        <v>51</v>
      </c>
      <c r="D21" s="12" t="s">
        <v>52</v>
      </c>
      <c r="E21" s="13"/>
      <c r="F21" s="13"/>
      <c r="G21" s="13">
        <f>LEN(H21) - LEN(SUBSTITUTE(H21, ",", "")) + 1</f>
        <v>1</v>
      </c>
      <c r="H21" s="12" t="s">
        <v>53</v>
      </c>
      <c r="I21" s="13"/>
      <c r="J21" s="13"/>
      <c r="K21" s="13" t="str">
        <f>IF(I21="","",I21*G21)</f>
        <v/>
      </c>
      <c r="L21" s="13"/>
    </row>
    <row r="22" spans="1:12" s="7" customFormat="1">
      <c r="A22" s="8">
        <v>21</v>
      </c>
      <c r="B22" s="1" t="s">
        <v>82</v>
      </c>
      <c r="C22" s="12" t="s">
        <v>40</v>
      </c>
      <c r="D22" s="12" t="s">
        <v>41</v>
      </c>
      <c r="E22" s="13"/>
      <c r="F22" s="13"/>
      <c r="G22" s="13">
        <f>LEN(H22) - LEN(SUBSTITUTE(H22, ",", "")) + 1</f>
        <v>3</v>
      </c>
      <c r="H22" s="13" t="s">
        <v>42</v>
      </c>
      <c r="I22" s="13"/>
      <c r="J22" s="13"/>
      <c r="K22" s="13" t="str">
        <f>IF(I22="","",I22*G22)</f>
        <v/>
      </c>
      <c r="L22" s="13"/>
    </row>
    <row r="23" spans="1:12" s="7" customFormat="1">
      <c r="A23" s="8">
        <v>22</v>
      </c>
      <c r="B23" s="1" t="s">
        <v>82</v>
      </c>
      <c r="C23" s="12" t="s">
        <v>40</v>
      </c>
      <c r="D23" s="12" t="s">
        <v>43</v>
      </c>
      <c r="E23" s="13"/>
      <c r="F23" s="13"/>
      <c r="G23" s="13">
        <f>LEN(H23) - LEN(SUBSTITUTE(H23, ",", "")) + 1</f>
        <v>1</v>
      </c>
      <c r="H23" s="12" t="s">
        <v>44</v>
      </c>
      <c r="I23" s="13"/>
      <c r="J23" s="13"/>
      <c r="K23" s="13" t="str">
        <f>IF(I23="","",I23*G23)</f>
        <v/>
      </c>
      <c r="L23" s="13"/>
    </row>
    <row r="24" spans="1:12" s="7" customFormat="1">
      <c r="A24" s="8">
        <v>23</v>
      </c>
      <c r="B24" s="1" t="s">
        <v>86</v>
      </c>
      <c r="C24" s="12" t="s">
        <v>54</v>
      </c>
      <c r="D24" s="12" t="s">
        <v>55</v>
      </c>
      <c r="E24" s="13"/>
      <c r="F24" s="13"/>
      <c r="G24" s="13">
        <f>LEN(H24) - LEN(SUBSTITUTE(H24, ",", "")) + 1</f>
        <v>1</v>
      </c>
      <c r="H24" s="12" t="s">
        <v>56</v>
      </c>
      <c r="I24" s="13"/>
      <c r="J24" s="13"/>
      <c r="K24" s="13" t="str">
        <f>IF(I24="","",I24*G24)</f>
        <v/>
      </c>
      <c r="L24" s="13"/>
    </row>
    <row r="25" spans="1:12" s="7" customFormat="1">
      <c r="A25" s="8">
        <v>24</v>
      </c>
      <c r="B25" s="1" t="s">
        <v>87</v>
      </c>
      <c r="C25" s="12" t="s">
        <v>54</v>
      </c>
      <c r="D25" s="12" t="s">
        <v>57</v>
      </c>
      <c r="E25" s="13"/>
      <c r="F25" s="13"/>
      <c r="G25" s="13">
        <f>LEN(H25) - LEN(SUBSTITUTE(H25, ",", "")) + 1</f>
        <v>1</v>
      </c>
      <c r="H25" s="12" t="s">
        <v>58</v>
      </c>
      <c r="I25" s="13"/>
      <c r="J25" s="13"/>
      <c r="K25" s="13" t="str">
        <f>IF(I25="","",I25*G25)</f>
        <v/>
      </c>
      <c r="L25" s="13"/>
    </row>
    <row r="26" spans="1:12" s="7" customFormat="1">
      <c r="A26" s="8">
        <v>25</v>
      </c>
      <c r="B26" s="1" t="s">
        <v>88</v>
      </c>
      <c r="C26" s="12" t="s">
        <v>59</v>
      </c>
      <c r="D26" s="12" t="s">
        <v>60</v>
      </c>
      <c r="E26" s="13"/>
      <c r="F26" s="13"/>
      <c r="G26" s="13">
        <f>LEN(H26) - LEN(SUBSTITUTE(H26, ",", "")) + 1</f>
        <v>1</v>
      </c>
      <c r="H26" s="12" t="s">
        <v>61</v>
      </c>
      <c r="I26" s="13"/>
      <c r="J26" s="13"/>
      <c r="K26" s="13" t="str">
        <f>IF(I26="","",I26*G26)</f>
        <v/>
      </c>
      <c r="L26" s="13"/>
    </row>
    <row r="27" spans="1:12" s="7" customFormat="1">
      <c r="A27" s="8">
        <v>26</v>
      </c>
      <c r="B27" s="1" t="s">
        <v>88</v>
      </c>
      <c r="C27" s="12" t="s">
        <v>62</v>
      </c>
      <c r="D27" s="12" t="s">
        <v>60</v>
      </c>
      <c r="E27" s="13"/>
      <c r="F27" s="13"/>
      <c r="G27" s="13">
        <f>LEN(H27) - LEN(SUBSTITUTE(H27, ",", "")) + 1</f>
        <v>1</v>
      </c>
      <c r="H27" s="12" t="s">
        <v>63</v>
      </c>
      <c r="I27" s="13"/>
      <c r="J27" s="13"/>
      <c r="K27" s="13" t="str">
        <f>IF(I27="","",I27*G27)</f>
        <v/>
      </c>
      <c r="L27" s="13"/>
    </row>
    <row r="28" spans="1:12" s="7" customFormat="1">
      <c r="A28" s="8">
        <v>27</v>
      </c>
      <c r="B28" s="1" t="s">
        <v>88</v>
      </c>
      <c r="C28" s="12" t="s">
        <v>64</v>
      </c>
      <c r="D28" s="12" t="s">
        <v>65</v>
      </c>
      <c r="E28" s="13"/>
      <c r="F28" s="13"/>
      <c r="G28" s="13">
        <f>LEN(H28) - LEN(SUBSTITUTE(H28, ",", "")) + 1</f>
        <v>1</v>
      </c>
      <c r="H28" s="12" t="s">
        <v>66</v>
      </c>
      <c r="I28" s="13"/>
      <c r="J28" s="13"/>
      <c r="K28" s="13" t="str">
        <f>IF(I28="","",I28*G28)</f>
        <v/>
      </c>
      <c r="L28" s="13"/>
    </row>
    <row r="29" spans="1:12" s="7" customFormat="1">
      <c r="A29" s="8">
        <v>28</v>
      </c>
      <c r="B29" s="1" t="s">
        <v>88</v>
      </c>
      <c r="C29" s="12" t="s">
        <v>67</v>
      </c>
      <c r="D29" s="12" t="s">
        <v>65</v>
      </c>
      <c r="E29" s="13"/>
      <c r="F29" s="13"/>
      <c r="G29" s="13">
        <f>LEN(H29) - LEN(SUBSTITUTE(H29, ",", "")) + 1</f>
        <v>1</v>
      </c>
      <c r="H29" s="12" t="s">
        <v>68</v>
      </c>
      <c r="I29" s="13"/>
      <c r="J29" s="13"/>
      <c r="K29" s="13" t="str">
        <f>IF(I29="","",I29*G29)</f>
        <v/>
      </c>
      <c r="L29" s="13"/>
    </row>
    <row r="30" spans="1:12" s="7" customFormat="1">
      <c r="A30" s="8">
        <v>29</v>
      </c>
      <c r="B30" s="1" t="s">
        <v>88</v>
      </c>
      <c r="C30" s="12" t="s">
        <v>69</v>
      </c>
      <c r="D30" s="12" t="s">
        <v>70</v>
      </c>
      <c r="E30" s="13"/>
      <c r="F30" s="13"/>
      <c r="G30" s="13">
        <f>LEN(H30) - LEN(SUBSTITUTE(H30, ",", "")) + 1</f>
        <v>1</v>
      </c>
      <c r="H30" s="12" t="s">
        <v>71</v>
      </c>
      <c r="I30" s="13"/>
      <c r="J30" s="13"/>
      <c r="K30" s="13" t="str">
        <f>IF(I30="","",I30*G30)</f>
        <v/>
      </c>
      <c r="L30" s="13"/>
    </row>
    <row r="31" spans="1:12" s="7" customFormat="1">
      <c r="A31" s="8">
        <v>30</v>
      </c>
      <c r="B31" s="1" t="s">
        <v>89</v>
      </c>
      <c r="C31" s="12" t="s">
        <v>34</v>
      </c>
      <c r="D31" s="12" t="s">
        <v>72</v>
      </c>
      <c r="E31" s="13"/>
      <c r="F31" s="13"/>
      <c r="G31" s="13">
        <f>LEN(H31) - LEN(SUBSTITUTE(H31, ",", "")) + 1</f>
        <v>1</v>
      </c>
      <c r="H31" s="12" t="s">
        <v>73</v>
      </c>
      <c r="I31" s="13"/>
      <c r="J31" s="13"/>
      <c r="K31" s="13" t="str">
        <f>IF(I31="","",I31*G31)</f>
        <v/>
      </c>
      <c r="L31" s="13"/>
    </row>
    <row r="32" spans="1:12" s="7" customFormat="1" ht="11.4" thickBot="1">
      <c r="A32" s="8">
        <v>31</v>
      </c>
      <c r="B32" s="2" t="s">
        <v>90</v>
      </c>
      <c r="C32" s="15" t="s">
        <v>74</v>
      </c>
      <c r="D32" s="15" t="s">
        <v>75</v>
      </c>
      <c r="E32" s="16"/>
      <c r="F32" s="16"/>
      <c r="G32" s="16">
        <f>LEN(H32) - LEN(SUBSTITUTE(H32, ",", "")) + 1</f>
        <v>1</v>
      </c>
      <c r="H32" s="15" t="s">
        <v>76</v>
      </c>
      <c r="I32" s="16"/>
      <c r="J32" s="16"/>
      <c r="K32" s="16" t="str">
        <f>IF(I32="","",I32*G32)</f>
        <v/>
      </c>
      <c r="L32" s="16"/>
    </row>
    <row r="33" spans="2:11" s="7" customFormat="1" ht="11.4" thickTop="1">
      <c r="B33" s="17"/>
      <c r="C33" s="17"/>
      <c r="D33" s="17"/>
      <c r="K33" s="7">
        <f>SUM(K2:K32)</f>
        <v>0</v>
      </c>
    </row>
  </sheetData>
  <autoFilter ref="A1:L1">
    <filterColumn colId="5"/>
  </autoFilter>
  <phoneticPr fontId="3" type="noConversion"/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DefaultReport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2019-12-15T03:42:47Z</dcterms:created>
  <dcterms:modified xsi:type="dcterms:W3CDTF">2019-12-15T03:48:42Z</dcterms:modified>
</cp:coreProperties>
</file>